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Programs" sheetId="2" state="visible" r:id="rId4"/>
    <sheet name="L1 Reaction" sheetId="3" state="visible" r:id="rId5"/>
    <sheet name="L2 Learning" sheetId="4" state="visible" r:id="rId6"/>
    <sheet name="L3 Behavior" sheetId="5" state="visible" r:id="rId7"/>
    <sheet name="L4 Results" sheetId="6" state="visible" r:id="rId8"/>
    <sheet name="Dashboard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<sst xmlns="http://schemas.openxmlformats.org/spreadsheetml/2006/main" count="142" uniqueCount="91">
  <si>
    <t xml:space="preserve">Kirkpatrick Training Evaluation Tracker</t>
  </si>
  <si>
    <t xml:space="preserve">Tracks training programs across all four Kirkpatrick levels with automatic roll-ups.</t>
  </si>
  <si>
    <t xml:space="preserve">HOW TO USE:</t>
  </si>
  <si>
    <t xml:space="preserve">1. Programs sheet — one row per training program. Blue cells are inputs.</t>
  </si>
  <si>
    <t xml:space="preserve">2. L1 Reaction — one row per participant response (1–5 scales).</t>
  </si>
  <si>
    <t xml:space="preserve">3. L2 Learning — pre/post assessment scores per participant; gain computed automatically.</t>
  </si>
  <si>
    <t xml:space="preserve">4. L3 Behavior — 30/60/90-day behavior checks from participant AND manager (1–5).</t>
  </si>
  <si>
    <t xml:space="preserve">5. L4 Results — the business metric each program targets: baseline, target, actual.</t>
  </si>
  <si>
    <t xml:space="preserve">6. Dashboard — auto-computed program scorecard. Do not type in the Dashboard; it is all formulas.</t>
  </si>
  <si>
    <t xml:space="preserve">CONVENTIONS: Blue text = inputs you type. Black = formulas (don't overwrite).</t>
  </si>
  <si>
    <t xml:space="preserve">Program ID must match exactly across sheets (e.g., PRG-001).</t>
  </si>
  <si>
    <t xml:space="preserve">Sample data for two programs is preloaded — overwrite it with your own.</t>
  </si>
  <si>
    <t xml:space="preserve">Program ID</t>
  </si>
  <si>
    <t xml:space="preserve">Program Name</t>
  </si>
  <si>
    <t xml:space="preserve">Owner</t>
  </si>
  <si>
    <t xml:space="preserve">Audience</t>
  </si>
  <si>
    <t xml:space="preserve">Start Date</t>
  </si>
  <si>
    <t xml:space="preserve">End Date</t>
  </si>
  <si>
    <t xml:space="preserve"># Enrolled</t>
  </si>
  <si>
    <t xml:space="preserve">Cost ($)</t>
  </si>
  <si>
    <t xml:space="preserve">Target L3 Behavior</t>
  </si>
  <si>
    <t xml:space="preserve">L4 Metric</t>
  </si>
  <si>
    <t xml:space="preserve">PRG-001</t>
  </si>
  <si>
    <t xml:space="preserve">Structured Interviewing Fundamentals</t>
  </si>
  <si>
    <t xml:space="preserve">J. Vassello</t>
  </si>
  <si>
    <t xml:space="preserve">Hiring managers</t>
  </si>
  <si>
    <t xml:space="preserve">2026-05-04</t>
  </si>
  <si>
    <t xml:space="preserve">2026-05-08</t>
  </si>
  <si>
    <t xml:space="preserve">Uses scorecard + independent scoring in live interviews</t>
  </si>
  <si>
    <t xml:space="preserve">Quality-of-hire: 90-day new-hire performance rating</t>
  </si>
  <si>
    <t xml:space="preserve">PRG-002</t>
  </si>
  <si>
    <t xml:space="preserve">Feedback &amp; One-on-One Skills</t>
  </si>
  <si>
    <t xml:space="preserve">Frontline supervisors</t>
  </si>
  <si>
    <t xml:space="preserve">2026-06-01</t>
  </si>
  <si>
    <t xml:space="preserve">2026-06-12</t>
  </si>
  <si>
    <t xml:space="preserve">Holds biweekly 1:1s with documented next steps</t>
  </si>
  <si>
    <t xml:space="preserve">Team engagement pulse: manager-support item</t>
  </si>
  <si>
    <t xml:space="preserve">Participant</t>
  </si>
  <si>
    <t xml:space="preserve">Date</t>
  </si>
  <si>
    <t xml:space="preserve">Relevance (1-5)</t>
  </si>
  <si>
    <t xml:space="preserve">Engagement (1-5)</t>
  </si>
  <si>
    <t xml:space="preserve">Facilitator (1-5)</t>
  </si>
  <si>
    <t xml:space="preserve">Will apply this (1-5)</t>
  </si>
  <si>
    <t xml:space="preserve">Comments</t>
  </si>
  <si>
    <t xml:space="preserve">Avg (row)</t>
  </si>
  <si>
    <t xml:space="preserve">P01</t>
  </si>
  <si>
    <t xml:space="preserve">Rubric practice was the best part</t>
  </si>
  <si>
    <t xml:space="preserve">P02</t>
  </si>
  <si>
    <t xml:space="preserve">P03</t>
  </si>
  <si>
    <t xml:space="preserve">Want follow-up session</t>
  </si>
  <si>
    <t xml:space="preserve">Scripts immediately useful</t>
  </si>
  <si>
    <t xml:space="preserve">Pre-Score (%)</t>
  </si>
  <si>
    <t xml:space="preserve">Post-Score (%)</t>
  </si>
  <si>
    <t xml:space="preserve">Gain (pts)</t>
  </si>
  <si>
    <t xml:space="preserve">Passed (&gt;=80%)</t>
  </si>
  <si>
    <t xml:space="preserve">Check</t>
  </si>
  <si>
    <t xml:space="preserve">Self: using it (1-5)</t>
  </si>
  <si>
    <t xml:space="preserve">Manager: observed (1-5)</t>
  </si>
  <si>
    <t xml:space="preserve">Evidence / example</t>
  </si>
  <si>
    <t xml:space="preserve">Transfer avg</t>
  </si>
  <si>
    <t xml:space="preserve">30-day</t>
  </si>
  <si>
    <t xml:space="preserve">2026-06-08</t>
  </si>
  <si>
    <t xml:space="preserve">Used scorecard in two panel interviews</t>
  </si>
  <si>
    <t xml:space="preserve">Scorecard used; scored after debrief (coaching given)</t>
  </si>
  <si>
    <t xml:space="preserve">60-day</t>
  </si>
  <si>
    <t xml:space="preserve">2026-07-06</t>
  </si>
  <si>
    <t xml:space="preserve">Ran calibration on analyst hire</t>
  </si>
  <si>
    <t xml:space="preserve">2026-07-10</t>
  </si>
  <si>
    <t xml:space="preserve">1:1s happening; no documented next steps yet</t>
  </si>
  <si>
    <t xml:space="preserve">Biweekly 1:1s with shared notes doc</t>
  </si>
  <si>
    <t xml:space="preserve">Business Metric</t>
  </si>
  <si>
    <t xml:space="preserve">Baseline</t>
  </si>
  <si>
    <t xml:space="preserve">Target</t>
  </si>
  <si>
    <t xml:space="preserve">Actual (latest)</t>
  </si>
  <si>
    <t xml:space="preserve">As-of Date</t>
  </si>
  <si>
    <t xml:space="preserve">% to Target</t>
  </si>
  <si>
    <t xml:space="preserve">Attribution Notes</t>
  </si>
  <si>
    <t xml:space="preserve">Avg 90-day new-hire performance rating (1-5)</t>
  </si>
  <si>
    <t xml:space="preserve">2026-07-01</t>
  </si>
  <si>
    <t xml:space="preserve">Directional — other initiatives running concurrently</t>
  </si>
  <si>
    <t xml:space="preserve">Pulse: 'my manager supports me' (1-5)</t>
  </si>
  <si>
    <t xml:space="preserve">Program Scorecard — all formulas, do not type here</t>
  </si>
  <si>
    <t xml:space="preserve">L1: Avg Reaction</t>
  </si>
  <si>
    <t xml:space="preserve">L1: % Would Apply (4-5)</t>
  </si>
  <si>
    <t xml:space="preserve">L2: Avg Gain (pts)</t>
  </si>
  <si>
    <t xml:space="preserve">L2: Pass Rate</t>
  </si>
  <si>
    <t xml:space="preserve">L3: Avg Transfer</t>
  </si>
  <si>
    <t xml:space="preserve">L3: % Transferring (&gt;=4)</t>
  </si>
  <si>
    <t xml:space="preserve">L4: % to Target</t>
  </si>
  <si>
    <t xml:space="preserve">Weakest Level</t>
  </si>
  <si>
    <t xml:space="preserve">Reading it: L1 tells you about the room; L2 about the learning; L3 about the job; L4 about the business. Invest attention at the weakest level — usually L3.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</si>
</sst>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4A5528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3"/>
      <color rgb="FF4A5528"/>
      <name val="Arial"/>
      <family val="0"/>
      <charset val="1"/>
    </font>
    <font>
      <i val="true"/>
      <sz val="10"/>
      <color rgb="FF6E6E6E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A5528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E6E6E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A55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/>
    </row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2" t="s">
        <v>3</v>
      </c>
    </row>
    <row r="7" customFormat="false" ht="15" hidden="false" customHeight="false" outlineLevel="0" collapsed="false">
      <c r="A7" s="2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/>
    </row>
    <row r="13" customFormat="false" ht="15" hidden="false" customHeight="false" outlineLevel="0" collapsed="false">
      <c r="A13" s="3" t="s">
        <v>9</v>
      </c>
    </row>
    <row r="14" customFormat="false" ht="15" hidden="false" customHeight="false" outlineLevel="0" collapsed="false">
      <c r="A14" s="2" t="s">
        <v>10</v>
      </c>
    </row>
    <row r="15" customFormat="false" ht="15" hidden="false" customHeight="false" outlineLevel="0" collapsed="false">
      <c r="A15" s="2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4"/>
    <col collapsed="false" customWidth="true" hidden="false" outlineLevel="0" max="3" min="3" style="0" width="14"/>
    <col collapsed="false" customWidth="true" hidden="false" outlineLevel="0" max="4" min="4" style="0" width="20"/>
    <col collapsed="false" customWidth="true" hidden="false" outlineLevel="0" max="6" min="5" style="0" width="12"/>
    <col collapsed="false" customWidth="true" hidden="false" outlineLevel="0" max="8" min="7" style="0" width="10"/>
    <col collapsed="false" customWidth="true" hidden="false" outlineLevel="0" max="10" min="9" style="0" width="44"/>
  </cols>
  <sheetData>
    <row r="1" customFormat="false" ht="26.85" hidden="false" customHeight="false" outlineLevel="0" collapsed="false">
      <c r="A1" s="4" t="s">
        <v>12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  <c r="I1" s="4" t="s">
        <v>20</v>
      </c>
      <c r="J1" s="4" t="s">
        <v>21</v>
      </c>
    </row>
    <row r="2" customFormat="false" ht="15" hidden="false" customHeight="false" outlineLevel="0" collapsed="false">
      <c r="A2" s="5" t="s">
        <v>22</v>
      </c>
      <c r="B2" s="5" t="s">
        <v>23</v>
      </c>
      <c r="C2" s="5" t="s">
        <v>24</v>
      </c>
      <c r="D2" s="5" t="s">
        <v>25</v>
      </c>
      <c r="E2" s="5" t="s">
        <v>26</v>
      </c>
      <c r="F2" s="5" t="s">
        <v>27</v>
      </c>
      <c r="G2" s="5" t="n">
        <v>18</v>
      </c>
      <c r="H2" s="5" t="n">
        <v>7500</v>
      </c>
      <c r="I2" s="5" t="s">
        <v>28</v>
      </c>
      <c r="J2" s="5" t="s">
        <v>29</v>
      </c>
    </row>
    <row r="3" customFormat="false" ht="15" hidden="false" customHeight="false" outlineLevel="0" collapsed="false">
      <c r="A3" s="5" t="s">
        <v>30</v>
      </c>
      <c r="B3" s="5" t="s">
        <v>31</v>
      </c>
      <c r="C3" s="5" t="s">
        <v>24</v>
      </c>
      <c r="D3" s="5" t="s">
        <v>32</v>
      </c>
      <c r="E3" s="5" t="s">
        <v>33</v>
      </c>
      <c r="F3" s="5" t="s">
        <v>34</v>
      </c>
      <c r="G3" s="5" t="n">
        <v>24</v>
      </c>
      <c r="H3" s="5" t="n">
        <v>10400</v>
      </c>
      <c r="I3" s="5" t="s">
        <v>35</v>
      </c>
      <c r="J3" s="5" t="s">
        <v>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3" min="2" style="0" width="12"/>
    <col collapsed="false" customWidth="true" hidden="false" outlineLevel="0" max="4" min="4" style="0" width="13"/>
    <col collapsed="false" customWidth="true" hidden="false" outlineLevel="0" max="6" min="5" style="0" width="14"/>
    <col collapsed="false" customWidth="true" hidden="false" outlineLevel="0" max="7" min="7" style="0" width="16"/>
    <col collapsed="false" customWidth="true" hidden="false" outlineLevel="0" max="8" min="8" style="0" width="36"/>
    <col collapsed="false" customWidth="true" hidden="false" outlineLevel="0" max="9" min="9" style="0" width="10"/>
  </cols>
  <sheetData>
    <row r="1" customFormat="false" ht="26.85" hidden="false" customHeight="false" outlineLevel="0" collapsed="false">
      <c r="A1" s="4" t="s">
        <v>12</v>
      </c>
      <c r="B1" s="4" t="s">
        <v>37</v>
      </c>
      <c r="C1" s="4" t="s">
        <v>38</v>
      </c>
      <c r="D1" s="4" t="s">
        <v>39</v>
      </c>
      <c r="E1" s="4" t="s">
        <v>40</v>
      </c>
      <c r="F1" s="4" t="s">
        <v>41</v>
      </c>
      <c r="G1" s="4" t="s">
        <v>42</v>
      </c>
      <c r="H1" s="4" t="s">
        <v>43</v>
      </c>
      <c r="I1" s="4" t="s">
        <v>44</v>
      </c>
    </row>
    <row r="2" customFormat="false" ht="15" hidden="false" customHeight="false" outlineLevel="0" collapsed="false">
      <c r="A2" s="5" t="s">
        <v>22</v>
      </c>
      <c r="B2" s="5" t="s">
        <v>45</v>
      </c>
      <c r="C2" s="5" t="s">
        <v>27</v>
      </c>
      <c r="D2" s="5" t="n">
        <v>5</v>
      </c>
      <c r="E2" s="5" t="n">
        <v>4</v>
      </c>
      <c r="F2" s="5" t="n">
        <v>5</v>
      </c>
      <c r="G2" s="5" t="n">
        <v>5</v>
      </c>
      <c r="H2" s="5" t="s">
        <v>46</v>
      </c>
      <c r="I2" s="2" t="n">
        <f aca="false">AVERAGE(D2:G2)</f>
        <v>4.75</v>
      </c>
    </row>
    <row r="3" customFormat="false" ht="15" hidden="false" customHeight="false" outlineLevel="0" collapsed="false">
      <c r="A3" s="5" t="s">
        <v>22</v>
      </c>
      <c r="B3" s="5" t="s">
        <v>47</v>
      </c>
      <c r="C3" s="5" t="s">
        <v>27</v>
      </c>
      <c r="D3" s="5" t="n">
        <v>4</v>
      </c>
      <c r="E3" s="5" t="n">
        <v>4</v>
      </c>
      <c r="F3" s="5" t="n">
        <v>4</v>
      </c>
      <c r="G3" s="5" t="n">
        <v>4</v>
      </c>
      <c r="H3" s="5"/>
      <c r="I3" s="2" t="n">
        <f aca="false">AVERAGE(D3:G3)</f>
        <v>4</v>
      </c>
    </row>
    <row r="4" customFormat="false" ht="15" hidden="false" customHeight="false" outlineLevel="0" collapsed="false">
      <c r="A4" s="5" t="s">
        <v>22</v>
      </c>
      <c r="B4" s="5" t="s">
        <v>48</v>
      </c>
      <c r="C4" s="5" t="s">
        <v>27</v>
      </c>
      <c r="D4" s="5" t="n">
        <v>5</v>
      </c>
      <c r="E4" s="5" t="n">
        <v>5</v>
      </c>
      <c r="F4" s="5" t="n">
        <v>5</v>
      </c>
      <c r="G4" s="5" t="n">
        <v>4</v>
      </c>
      <c r="H4" s="5" t="s">
        <v>49</v>
      </c>
      <c r="I4" s="2" t="n">
        <f aca="false">AVERAGE(D4:G4)</f>
        <v>4.75</v>
      </c>
    </row>
    <row r="5" customFormat="false" ht="15" hidden="false" customHeight="false" outlineLevel="0" collapsed="false">
      <c r="A5" s="5" t="s">
        <v>30</v>
      </c>
      <c r="B5" s="5" t="s">
        <v>45</v>
      </c>
      <c r="C5" s="5" t="s">
        <v>34</v>
      </c>
      <c r="D5" s="5" t="n">
        <v>4</v>
      </c>
      <c r="E5" s="5" t="n">
        <v>3</v>
      </c>
      <c r="F5" s="5" t="n">
        <v>4</v>
      </c>
      <c r="G5" s="5" t="n">
        <v>4</v>
      </c>
      <c r="H5" s="5"/>
      <c r="I5" s="2" t="n">
        <f aca="false">AVERAGE(D5:G5)</f>
        <v>3.75</v>
      </c>
    </row>
    <row r="6" customFormat="false" ht="15" hidden="false" customHeight="false" outlineLevel="0" collapsed="false">
      <c r="A6" s="5" t="s">
        <v>30</v>
      </c>
      <c r="B6" s="5" t="s">
        <v>47</v>
      </c>
      <c r="C6" s="5" t="s">
        <v>34</v>
      </c>
      <c r="D6" s="5" t="n">
        <v>5</v>
      </c>
      <c r="E6" s="5" t="n">
        <v>4</v>
      </c>
      <c r="F6" s="5" t="n">
        <v>4</v>
      </c>
      <c r="G6" s="5" t="n">
        <v>5</v>
      </c>
      <c r="H6" s="5" t="s">
        <v>50</v>
      </c>
      <c r="I6" s="2" t="n">
        <f aca="false">AVERAGE(D6:G6)</f>
        <v>4.5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2"/>
    <col collapsed="false" customWidth="true" hidden="false" outlineLevel="0" max="4" min="3" style="0" width="13"/>
    <col collapsed="false" customWidth="true" hidden="false" outlineLevel="0" max="5" min="5" style="0" width="11"/>
    <col collapsed="false" customWidth="true" hidden="false" outlineLevel="0" max="6" min="6" style="0" width="14"/>
  </cols>
  <sheetData>
    <row r="1" customFormat="false" ht="26.85" hidden="false" customHeight="false" outlineLevel="0" collapsed="false">
      <c r="A1" s="4" t="s">
        <v>12</v>
      </c>
      <c r="B1" s="4" t="s">
        <v>37</v>
      </c>
      <c r="C1" s="4" t="s">
        <v>51</v>
      </c>
      <c r="D1" s="4" t="s">
        <v>52</v>
      </c>
      <c r="E1" s="4" t="s">
        <v>53</v>
      </c>
      <c r="F1" s="4" t="s">
        <v>54</v>
      </c>
    </row>
    <row r="2" customFormat="false" ht="15" hidden="false" customHeight="false" outlineLevel="0" collapsed="false">
      <c r="A2" s="5" t="s">
        <v>22</v>
      </c>
      <c r="B2" s="5" t="s">
        <v>45</v>
      </c>
      <c r="C2" s="5" t="n">
        <v>55</v>
      </c>
      <c r="D2" s="5" t="n">
        <v>90</v>
      </c>
      <c r="E2" s="2" t="n">
        <f aca="false">D2-C2</f>
        <v>35</v>
      </c>
      <c r="F2" s="2" t="str">
        <f aca="false">IF(D2&gt;=80,"Yes","No")</f>
        <v>Yes</v>
      </c>
    </row>
    <row r="3" customFormat="false" ht="15" hidden="false" customHeight="false" outlineLevel="0" collapsed="false">
      <c r="A3" s="5" t="s">
        <v>22</v>
      </c>
      <c r="B3" s="5" t="s">
        <v>47</v>
      </c>
      <c r="C3" s="5" t="n">
        <v>60</v>
      </c>
      <c r="D3" s="5" t="n">
        <v>85</v>
      </c>
      <c r="E3" s="2" t="n">
        <f aca="false">D3-C3</f>
        <v>25</v>
      </c>
      <c r="F3" s="2" t="str">
        <f aca="false">IF(D3&gt;=80,"Yes","No")</f>
        <v>Yes</v>
      </c>
    </row>
    <row r="4" customFormat="false" ht="15" hidden="false" customHeight="false" outlineLevel="0" collapsed="false">
      <c r="A4" s="5" t="s">
        <v>22</v>
      </c>
      <c r="B4" s="5" t="s">
        <v>48</v>
      </c>
      <c r="C4" s="5" t="n">
        <v>45</v>
      </c>
      <c r="D4" s="5" t="n">
        <v>80</v>
      </c>
      <c r="E4" s="2" t="n">
        <f aca="false">D4-C4</f>
        <v>35</v>
      </c>
      <c r="F4" s="2" t="str">
        <f aca="false">IF(D4&gt;=80,"Yes","No")</f>
        <v>Yes</v>
      </c>
    </row>
    <row r="5" customFormat="false" ht="15" hidden="false" customHeight="false" outlineLevel="0" collapsed="false">
      <c r="A5" s="5" t="s">
        <v>30</v>
      </c>
      <c r="B5" s="5" t="s">
        <v>45</v>
      </c>
      <c r="C5" s="5" t="n">
        <v>50</v>
      </c>
      <c r="D5" s="5" t="n">
        <v>75</v>
      </c>
      <c r="E5" s="2" t="n">
        <f aca="false">D5-C5</f>
        <v>25</v>
      </c>
      <c r="F5" s="2" t="str">
        <f aca="false">IF(D5&gt;=80,"Yes","No")</f>
        <v>No</v>
      </c>
    </row>
    <row r="6" customFormat="false" ht="15" hidden="false" customHeight="false" outlineLevel="0" collapsed="false">
      <c r="A6" s="5" t="s">
        <v>30</v>
      </c>
      <c r="B6" s="5" t="s">
        <v>47</v>
      </c>
      <c r="C6" s="5" t="n">
        <v>65</v>
      </c>
      <c r="D6" s="5" t="n">
        <v>95</v>
      </c>
      <c r="E6" s="2" t="n">
        <f aca="false">D6-C6</f>
        <v>30</v>
      </c>
      <c r="F6" s="2" t="str">
        <f aca="false">IF(D6&gt;=80,"Yes","No")</f>
        <v>Yes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2"/>
    <col collapsed="false" customWidth="true" hidden="false" outlineLevel="0" max="3" min="3" style="0" width="9"/>
    <col collapsed="false" customWidth="true" hidden="false" outlineLevel="0" max="4" min="4" style="0" width="1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44"/>
    <col collapsed="false" customWidth="true" hidden="false" outlineLevel="0" max="8" min="8" style="0" width="11"/>
  </cols>
  <sheetData>
    <row r="1" customFormat="false" ht="26.85" hidden="false" customHeight="false" outlineLevel="0" collapsed="false">
      <c r="A1" s="4" t="s">
        <v>12</v>
      </c>
      <c r="B1" s="4" t="s">
        <v>37</v>
      </c>
      <c r="C1" s="4" t="s">
        <v>55</v>
      </c>
      <c r="D1" s="4" t="s">
        <v>38</v>
      </c>
      <c r="E1" s="4" t="s">
        <v>56</v>
      </c>
      <c r="F1" s="4" t="s">
        <v>57</v>
      </c>
      <c r="G1" s="4" t="s">
        <v>58</v>
      </c>
      <c r="H1" s="4" t="s">
        <v>59</v>
      </c>
    </row>
    <row r="2" customFormat="false" ht="15" hidden="false" customHeight="false" outlineLevel="0" collapsed="false">
      <c r="A2" s="5" t="s">
        <v>22</v>
      </c>
      <c r="B2" s="5" t="s">
        <v>45</v>
      </c>
      <c r="C2" s="5" t="s">
        <v>60</v>
      </c>
      <c r="D2" s="5" t="s">
        <v>61</v>
      </c>
      <c r="E2" s="5" t="n">
        <v>4</v>
      </c>
      <c r="F2" s="5" t="n">
        <v>4</v>
      </c>
      <c r="G2" s="5" t="s">
        <v>62</v>
      </c>
      <c r="H2" s="2" t="n">
        <f aca="false">AVERAGE(E2:F2)</f>
        <v>4</v>
      </c>
    </row>
    <row r="3" customFormat="false" ht="15" hidden="false" customHeight="false" outlineLevel="0" collapsed="false">
      <c r="A3" s="5" t="s">
        <v>22</v>
      </c>
      <c r="B3" s="5" t="s">
        <v>47</v>
      </c>
      <c r="C3" s="5" t="s">
        <v>60</v>
      </c>
      <c r="D3" s="5" t="s">
        <v>61</v>
      </c>
      <c r="E3" s="5" t="n">
        <v>3</v>
      </c>
      <c r="F3" s="5" t="n">
        <v>3</v>
      </c>
      <c r="G3" s="5" t="s">
        <v>63</v>
      </c>
      <c r="H3" s="2" t="n">
        <f aca="false">AVERAGE(E3:F3)</f>
        <v>3</v>
      </c>
    </row>
    <row r="4" customFormat="false" ht="15" hidden="false" customHeight="false" outlineLevel="0" collapsed="false">
      <c r="A4" s="5" t="s">
        <v>22</v>
      </c>
      <c r="B4" s="5" t="s">
        <v>45</v>
      </c>
      <c r="C4" s="5" t="s">
        <v>64</v>
      </c>
      <c r="D4" s="5" t="s">
        <v>65</v>
      </c>
      <c r="E4" s="5" t="n">
        <v>5</v>
      </c>
      <c r="F4" s="5" t="n">
        <v>4</v>
      </c>
      <c r="G4" s="5" t="s">
        <v>66</v>
      </c>
      <c r="H4" s="2" t="n">
        <f aca="false">AVERAGE(E4:F4)</f>
        <v>4.5</v>
      </c>
    </row>
    <row r="5" customFormat="false" ht="15" hidden="false" customHeight="false" outlineLevel="0" collapsed="false">
      <c r="A5" s="5" t="s">
        <v>30</v>
      </c>
      <c r="B5" s="5" t="s">
        <v>45</v>
      </c>
      <c r="C5" s="5" t="s">
        <v>60</v>
      </c>
      <c r="D5" s="5" t="s">
        <v>67</v>
      </c>
      <c r="E5" s="5" t="n">
        <v>3</v>
      </c>
      <c r="F5" s="5" t="n">
        <v>2</v>
      </c>
      <c r="G5" s="5" t="s">
        <v>68</v>
      </c>
      <c r="H5" s="2" t="n">
        <f aca="false">AVERAGE(E5:F5)</f>
        <v>2.5</v>
      </c>
    </row>
    <row r="6" customFormat="false" ht="15" hidden="false" customHeight="false" outlineLevel="0" collapsed="false">
      <c r="A6" s="5" t="s">
        <v>30</v>
      </c>
      <c r="B6" s="5" t="s">
        <v>47</v>
      </c>
      <c r="C6" s="5" t="s">
        <v>60</v>
      </c>
      <c r="D6" s="5" t="s">
        <v>67</v>
      </c>
      <c r="E6" s="5" t="n">
        <v>4</v>
      </c>
      <c r="F6" s="5" t="n">
        <v>4</v>
      </c>
      <c r="G6" s="5" t="s">
        <v>69</v>
      </c>
      <c r="H6" s="2" t="n">
        <f aca="false">AVERAGE(E6:F6)</f>
        <v>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42"/>
    <col collapsed="false" customWidth="true" hidden="false" outlineLevel="0" max="4" min="3" style="0" width="10"/>
    <col collapsed="false" customWidth="true" hidden="false" outlineLevel="0" max="5" min="5" style="0" width="14"/>
    <col collapsed="false" customWidth="true" hidden="false" outlineLevel="0" max="7" min="6" style="0" width="12"/>
    <col collapsed="false" customWidth="true" hidden="false" outlineLevel="0" max="8" min="8" style="0" width="44"/>
  </cols>
  <sheetData>
    <row r="1" customFormat="false" ht="26.85" hidden="false" customHeight="false" outlineLevel="0" collapsed="false">
      <c r="A1" s="4" t="s">
        <v>12</v>
      </c>
      <c r="B1" s="4" t="s">
        <v>70</v>
      </c>
      <c r="C1" s="4" t="s">
        <v>71</v>
      </c>
      <c r="D1" s="4" t="s">
        <v>72</v>
      </c>
      <c r="E1" s="4" t="s">
        <v>73</v>
      </c>
      <c r="F1" s="4" t="s">
        <v>74</v>
      </c>
      <c r="G1" s="4" t="s">
        <v>75</v>
      </c>
      <c r="H1" s="4" t="s">
        <v>76</v>
      </c>
    </row>
    <row r="2" customFormat="false" ht="15" hidden="false" customHeight="false" outlineLevel="0" collapsed="false">
      <c r="A2" s="5" t="s">
        <v>22</v>
      </c>
      <c r="B2" s="5" t="s">
        <v>77</v>
      </c>
      <c r="C2" s="5" t="n">
        <v>3.2</v>
      </c>
      <c r="D2" s="5" t="n">
        <v>3.8</v>
      </c>
      <c r="E2" s="5" t="n">
        <v>3.6</v>
      </c>
      <c r="F2" s="5" t="s">
        <v>78</v>
      </c>
      <c r="G2" s="6" t="n">
        <f aca="false">IF(D2=C2,"",(E2-C2)/(D2-C2))</f>
        <v>0.666666666666667</v>
      </c>
      <c r="H2" s="7" t="s">
        <v>79</v>
      </c>
    </row>
    <row r="3" customFormat="false" ht="15" hidden="false" customHeight="false" outlineLevel="0" collapsed="false">
      <c r="A3" s="5" t="s">
        <v>30</v>
      </c>
      <c r="B3" s="5" t="s">
        <v>80</v>
      </c>
      <c r="C3" s="5" t="n">
        <v>3.5</v>
      </c>
      <c r="D3" s="5" t="n">
        <v>4</v>
      </c>
      <c r="E3" s="5" t="n">
        <v>3.7</v>
      </c>
      <c r="F3" s="5" t="s">
        <v>78</v>
      </c>
      <c r="G3" s="6" t="n">
        <f aca="false">IF(D3=C3,"",(E3-C3)/(D3-C3))</f>
        <v>0.4</v>
      </c>
      <c r="H3" s="7" t="s">
        <v>79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4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13"/>
    <col collapsed="false" customWidth="true" hidden="false" outlineLevel="0" max="8" min="8" style="0" width="18"/>
    <col collapsed="false" customWidth="true" hidden="false" outlineLevel="0" max="9" min="9" style="0" width="12"/>
    <col collapsed="false" customWidth="true" hidden="false" outlineLevel="0" max="10" min="10" style="0" width="14"/>
  </cols>
  <sheetData>
    <row r="1" customFormat="false" ht="16.15" hidden="false" customHeight="false" outlineLevel="0" collapsed="false">
      <c r="A1" s="8" t="s">
        <v>81</v>
      </c>
    </row>
    <row r="3" customFormat="false" ht="39.55" hidden="false" customHeight="false" outlineLevel="0" collapsed="false">
      <c r="A3" s="4" t="s">
        <v>12</v>
      </c>
      <c r="B3" s="4" t="s">
        <v>13</v>
      </c>
      <c r="C3" s="4" t="s">
        <v>82</v>
      </c>
      <c r="D3" s="4" t="s">
        <v>83</v>
      </c>
      <c r="E3" s="4" t="s">
        <v>84</v>
      </c>
      <c r="F3" s="4" t="s">
        <v>85</v>
      </c>
      <c r="G3" s="4" t="s">
        <v>86</v>
      </c>
      <c r="H3" s="4" t="s">
        <v>87</v>
      </c>
      <c r="I3" s="4" t="s">
        <v>88</v>
      </c>
      <c r="J3" s="4" t="s">
        <v>89</v>
      </c>
    </row>
    <row r="4" customFormat="false" ht="15" hidden="false" customHeight="false" outlineLevel="0" collapsed="false">
      <c r="A4" s="9" t="str">
        <f aca="false">Programs!A2</f>
        <v>PRG-001</v>
      </c>
      <c r="B4" s="9" t="str">
        <f aca="false">Programs!B2</f>
        <v>Structured Interviewing Fundamentals</v>
      </c>
      <c r="C4" s="9" t="n">
        <f aca="false">ROUND(AVERAGEIF('L1 Reaction'!$A:$A,A4,'L1 Reaction'!$I:$I),2)</f>
        <v>4.5</v>
      </c>
      <c r="D4" s="10" t="n">
        <f aca="false">COUNTIFS('L1 Reaction'!$A:$A,A4,'L1 Reaction'!$G:$G,"&gt;=4")/COUNTIF('L1 Reaction'!$A:$A,A4)</f>
        <v>1</v>
      </c>
      <c r="E4" s="9" t="n">
        <f aca="false">ROUND(AVERAGEIF('L2 Learning'!$A:$A,A4,'L2 Learning'!$E:$E),1)</f>
        <v>31.7</v>
      </c>
      <c r="F4" s="10" t="n">
        <f aca="false">COUNTIFS('L2 Learning'!$A:$A,A4,'L2 Learning'!$F:$F,"Yes")/COUNTIF('L2 Learning'!$A:$A,A4)</f>
        <v>1</v>
      </c>
      <c r="G4" s="9" t="n">
        <f aca="false">ROUND(AVERAGEIF('L3 Behavior'!$A:$A,A4,'L3 Behavior'!$H:$H),2)</f>
        <v>3.83</v>
      </c>
      <c r="H4" s="10" t="n">
        <f aca="false">COUNTIFS('L3 Behavior'!$A:$A,A4,'L3 Behavior'!$H:$H,"&gt;=4")/COUNTIF('L3 Behavior'!$A:$A,A4)</f>
        <v>0.666666666666667</v>
      </c>
      <c r="I4" s="10" t="n">
        <f aca="false">IFERROR(VLOOKUP(A4,'L4 Results'!$A:$G,7,FALSE()),"")</f>
        <v>0.666666666666667</v>
      </c>
      <c r="J4" s="9" t="str">
        <f aca="false">IF(C4/5&lt;MIN(F4,H4,IF(I4="",1,I4)),"L1 Reaction",IF(F4&lt;MIN(H4,IF(I4="",1,I4)),"L2 Learning",IF(H4&lt;IF(I4="",1,I4),"L3 Behavior","L4 Results")))</f>
        <v>L4 Results</v>
      </c>
    </row>
    <row r="5" customFormat="false" ht="15" hidden="false" customHeight="false" outlineLevel="0" collapsed="false">
      <c r="A5" s="9" t="str">
        <f aca="false">Programs!A3</f>
        <v>PRG-002</v>
      </c>
      <c r="B5" s="9" t="str">
        <f aca="false">Programs!B3</f>
        <v>Feedback &amp; One-on-One Skills</v>
      </c>
      <c r="C5" s="9" t="n">
        <f aca="false">ROUND(AVERAGEIF('L1 Reaction'!$A:$A,A5,'L1 Reaction'!$I:$I),2)</f>
        <v>4.13</v>
      </c>
      <c r="D5" s="10" t="n">
        <f aca="false">COUNTIFS('L1 Reaction'!$A:$A,A5,'L1 Reaction'!$G:$G,"&gt;=4")/COUNTIF('L1 Reaction'!$A:$A,A5)</f>
        <v>1</v>
      </c>
      <c r="E5" s="9" t="n">
        <f aca="false">ROUND(AVERAGEIF('L2 Learning'!$A:$A,A5,'L2 Learning'!$E:$E),1)</f>
        <v>27.5</v>
      </c>
      <c r="F5" s="10" t="n">
        <f aca="false">COUNTIFS('L2 Learning'!$A:$A,A5,'L2 Learning'!$F:$F,"Yes")/COUNTIF('L2 Learning'!$A:$A,A5)</f>
        <v>0.5</v>
      </c>
      <c r="G5" s="9" t="n">
        <f aca="false">ROUND(AVERAGEIF('L3 Behavior'!$A:$A,A5,'L3 Behavior'!$H:$H),2)</f>
        <v>3.25</v>
      </c>
      <c r="H5" s="10" t="n">
        <f aca="false">COUNTIFS('L3 Behavior'!$A:$A,A5,'L3 Behavior'!$H:$H,"&gt;=4")/COUNTIF('L3 Behavior'!$A:$A,A5)</f>
        <v>0.5</v>
      </c>
      <c r="I5" s="10" t="n">
        <f aca="false">IFERROR(VLOOKUP(A5,'L4 Results'!$A:$G,7,FALSE()),"")</f>
        <v>0.4</v>
      </c>
      <c r="J5" s="9" t="str">
        <f aca="false">IF(C5/5&lt;MIN(F5,H5,IF(I5="",1,I5)),"L1 Reaction",IF(F5&lt;MIN(H5,IF(I5="",1,I5)),"L2 Learning",IF(H5&lt;IF(I5="",1,I5),"L3 Behavior","L4 Results")))</f>
        <v>L4 Results</v>
      </c>
    </row>
    <row r="7" customFormat="false" ht="15" hidden="false" customHeight="false" outlineLevel="0" collapsed="false">
      <c r="A7" s="11" t="s">
        <v>90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2026-07-07T11:43:18Z</dcterms:created>
  <dc:creator>openpyxl</dc:creator>
  <dc:description/>
  <dc:language>en-US</dc:language>
  <cp:lastModifiedBy/>
  <dcterms:modified xsi:type="dcterms:W3CDTF">2026-07-07T11:43:18Z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